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hlanno\Desktop\Supply of Kits\Advert Documents\"/>
    </mc:Choice>
  </mc:AlternateContent>
  <xr:revisionPtr revIDLastSave="0" documentId="8_{CD6990CA-FB0C-448E-8809-8CD54EFF53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rvice Kits and Lubricants" sheetId="1" r:id="rId1"/>
  </sheets>
  <definedNames>
    <definedName name="_xlnm.Print_Area" localSheetId="0">'Service Kits and Lubricants'!$A$1:$R$48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12" i="1"/>
  <c r="J27" i="1"/>
  <c r="Q27" i="1" s="1"/>
  <c r="J33" i="1"/>
  <c r="Q33" i="1" s="1"/>
  <c r="J39" i="1"/>
  <c r="J40" i="1"/>
  <c r="J37" i="1"/>
  <c r="J30" i="1"/>
  <c r="Q30" i="1" s="1"/>
  <c r="J21" i="1"/>
  <c r="Q21" i="1" s="1"/>
  <c r="Q6" i="1"/>
  <c r="I42" i="1"/>
  <c r="G42" i="1"/>
  <c r="E42" i="1"/>
  <c r="O41" i="1"/>
  <c r="J41" i="1"/>
  <c r="Q41" i="1" s="1"/>
  <c r="O40" i="1"/>
  <c r="O39" i="1"/>
  <c r="O38" i="1"/>
  <c r="J38" i="1"/>
  <c r="Q38" i="1" s="1"/>
  <c r="O37" i="1"/>
  <c r="O36" i="1"/>
  <c r="J36" i="1"/>
  <c r="O35" i="1"/>
  <c r="J35" i="1"/>
  <c r="Q35" i="1" s="1"/>
  <c r="O34" i="1"/>
  <c r="O33" i="1"/>
  <c r="O32" i="1"/>
  <c r="O31" i="1"/>
  <c r="O30" i="1"/>
  <c r="O29" i="1"/>
  <c r="O28" i="1"/>
  <c r="O27" i="1"/>
  <c r="O26" i="1"/>
  <c r="J26" i="1"/>
  <c r="O25" i="1"/>
  <c r="O24" i="1"/>
  <c r="J24" i="1"/>
  <c r="Q24" i="1" s="1"/>
  <c r="O23" i="1"/>
  <c r="J23" i="1"/>
  <c r="O22" i="1"/>
  <c r="J22" i="1"/>
  <c r="O21" i="1"/>
  <c r="O20" i="1"/>
  <c r="O19" i="1"/>
  <c r="J19" i="1"/>
  <c r="Q19" i="1" s="1"/>
  <c r="O18" i="1"/>
  <c r="O17" i="1"/>
  <c r="O16" i="1"/>
  <c r="J16" i="1"/>
  <c r="Q16" i="1" s="1"/>
  <c r="O15" i="1"/>
  <c r="O14" i="1"/>
  <c r="O13" i="1"/>
  <c r="J13" i="1"/>
  <c r="Q13" i="1" s="1"/>
  <c r="O12" i="1"/>
  <c r="O11" i="1"/>
  <c r="J11" i="1"/>
  <c r="O10" i="1"/>
  <c r="J10" i="1"/>
  <c r="Q10" i="1" s="1"/>
  <c r="O9" i="1"/>
  <c r="J9" i="1"/>
  <c r="O8" i="1"/>
  <c r="J8" i="1"/>
  <c r="O7" i="1"/>
  <c r="J7" i="1"/>
  <c r="Q7" i="1" s="1"/>
  <c r="P42" i="1"/>
  <c r="H46" i="1" s="1"/>
  <c r="O6" i="1"/>
  <c r="Q8" i="1" l="1"/>
  <c r="Q22" i="1"/>
  <c r="J25" i="1"/>
  <c r="Q25" i="1" s="1"/>
  <c r="Q36" i="1"/>
  <c r="J14" i="1"/>
  <c r="Q14" i="1" s="1"/>
  <c r="J28" i="1"/>
  <c r="Q28" i="1" s="1"/>
  <c r="Q40" i="1"/>
  <c r="Q9" i="1"/>
  <c r="Q23" i="1"/>
  <c r="Q37" i="1"/>
  <c r="J29" i="1"/>
  <c r="Q29" i="1" s="1"/>
  <c r="Q12" i="1"/>
  <c r="Q26" i="1"/>
  <c r="J15" i="1"/>
  <c r="Q15" i="1" s="1"/>
  <c r="J18" i="1"/>
  <c r="Q18" i="1" s="1"/>
  <c r="J32" i="1"/>
  <c r="Q32" i="1" s="1"/>
  <c r="Q11" i="1"/>
  <c r="Q39" i="1"/>
  <c r="J17" i="1"/>
  <c r="Q17" i="1" s="1"/>
  <c r="J31" i="1"/>
  <c r="Q31" i="1" s="1"/>
  <c r="J20" i="1"/>
  <c r="Q20" i="1" s="1"/>
  <c r="J34" i="1"/>
  <c r="Q34" i="1" s="1"/>
  <c r="Q42" i="1" l="1"/>
  <c r="H47" i="1" s="1"/>
  <c r="J42" i="1"/>
  <c r="H45" i="1" s="1"/>
</calcChain>
</file>

<file path=xl/sharedStrings.xml><?xml version="1.0" encoding="utf-8"?>
<sst xmlns="http://schemas.openxmlformats.org/spreadsheetml/2006/main" count="93" uniqueCount="81">
  <si>
    <t>Category</t>
  </si>
  <si>
    <t>Model</t>
  </si>
  <si>
    <t>Qty Used</t>
  </si>
  <si>
    <t>250/750 or 300/900 Count</t>
  </si>
  <si>
    <t>250/750 or 300/900 Kit Unit Cost</t>
  </si>
  <si>
    <t>500 or 600 Count</t>
  </si>
  <si>
    <t>500 or 600 Kit Unit Cost</t>
  </si>
  <si>
    <t>1000 or 1200 Count</t>
  </si>
  <si>
    <t>1000 or 1200 Kit Unit Cost</t>
  </si>
  <si>
    <t>6M Service Kit Cost excl VAT</t>
  </si>
  <si>
    <t>6M Engine Oil Demand L</t>
  </si>
  <si>
    <t>6M Trans Oil Demand L</t>
  </si>
  <si>
    <t>6M Hydraulic Oil Demand L</t>
  </si>
  <si>
    <t>6M Diff/Final Oil Demand L</t>
  </si>
  <si>
    <t>6M Total Oil Demand L</t>
  </si>
  <si>
    <t>6M Oil Cost excl VAT</t>
  </si>
  <si>
    <t>Total BOQ Cost excl VAT</t>
  </si>
  <si>
    <t>ADT's (BELL)</t>
  </si>
  <si>
    <t>B30D</t>
  </si>
  <si>
    <t>B30E</t>
  </si>
  <si>
    <t>ADT's (CAT)</t>
  </si>
  <si>
    <t>730</t>
  </si>
  <si>
    <t>730C</t>
  </si>
  <si>
    <t>BD's (CAT)</t>
  </si>
  <si>
    <t>9EM</t>
  </si>
  <si>
    <t>RJM</t>
  </si>
  <si>
    <t>D8GC</t>
  </si>
  <si>
    <t>BD's (KOMATSU)</t>
  </si>
  <si>
    <t>D155AX-5</t>
  </si>
  <si>
    <t>D155AX-6</t>
  </si>
  <si>
    <t>EX's (CAT)</t>
  </si>
  <si>
    <t>325DLME</t>
  </si>
  <si>
    <t>320D2L</t>
  </si>
  <si>
    <t>EX's (DOOSAN)</t>
  </si>
  <si>
    <t>DX200A</t>
  </si>
  <si>
    <t>EX's (KOMATSU)</t>
  </si>
  <si>
    <t>PC55MR-3</t>
  </si>
  <si>
    <t>PC200-7</t>
  </si>
  <si>
    <t>PC300-7</t>
  </si>
  <si>
    <t>EX's (VOLVO)</t>
  </si>
  <si>
    <t>EC210BLC</t>
  </si>
  <si>
    <t>FEL's (CAT)</t>
  </si>
  <si>
    <t>966H</t>
  </si>
  <si>
    <t>FEL's (HITACHI)</t>
  </si>
  <si>
    <t>ZW310</t>
  </si>
  <si>
    <t>ZW310-5A</t>
  </si>
  <si>
    <t>FEL's (JCB)</t>
  </si>
  <si>
    <t>467ZX</t>
  </si>
  <si>
    <t>FEL's (HYUNDAI)</t>
  </si>
  <si>
    <t>HL770-9s</t>
  </si>
  <si>
    <t>MG's (BELL / JOHN DEERE)</t>
  </si>
  <si>
    <t>670G</t>
  </si>
  <si>
    <t>770D</t>
  </si>
  <si>
    <t>MG's (CAT)</t>
  </si>
  <si>
    <t>140H</t>
  </si>
  <si>
    <t>MG's (KOMATSU)</t>
  </si>
  <si>
    <t>GD675-5</t>
  </si>
  <si>
    <t>SDR's (BELL / JCB)</t>
  </si>
  <si>
    <t>VM115</t>
  </si>
  <si>
    <t>SDR's (CAT)</t>
  </si>
  <si>
    <t>CS76XT</t>
  </si>
  <si>
    <t>CP533E</t>
  </si>
  <si>
    <t>TLB's (BELL / JCB)</t>
  </si>
  <si>
    <t>3CX</t>
  </si>
  <si>
    <t>TLB's (KOMATSU)</t>
  </si>
  <si>
    <t>WB93R-5E</t>
  </si>
  <si>
    <t>TP's (IVECO)</t>
  </si>
  <si>
    <t>TRAKKER 380</t>
  </si>
  <si>
    <t>TP's (MAN)</t>
  </si>
  <si>
    <t>TGA 33.360 (AAMH620)</t>
  </si>
  <si>
    <t>TGA 33.360 (AAMH660)</t>
  </si>
  <si>
    <t>TT's (MAN)</t>
  </si>
  <si>
    <t>TGA 33.480BBS (AAMH621)</t>
  </si>
  <si>
    <t>WT's (MERCEDES)</t>
  </si>
  <si>
    <t>AXOR 2628</t>
  </si>
  <si>
    <t>WT's (NISSAN)</t>
  </si>
  <si>
    <t>UD QUON CW 26.490FC</t>
  </si>
  <si>
    <t>Consolidated BOQ - 6 Month Service Kits and Lubricant Cost</t>
  </si>
  <si>
    <t>SUB-TOTAL FILTER KITS</t>
  </si>
  <si>
    <t>SUB-TOTAL OILS</t>
  </si>
  <si>
    <t xml:space="preserve">GRAND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</si>
</sst>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\R\ #,##0.00"/>
    <numFmt numFmtId="166" formatCode="0.0"/>
    <numFmt numFmtId="167" formatCode="#,##0.0"/>
    <numFmt numFmtId="168" formatCode="_ [$R-1C09]\ * #,##0.00_ ;_ [$R-1C09]\ * \-#,##0.00_ ;_ [$R-1C09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67" fontId="3" fillId="0" borderId="12" xfId="0" applyNumberFormat="1" applyFont="1" applyBorder="1" applyAlignment="1">
      <alignment vertical="center" wrapText="1"/>
    </xf>
    <xf numFmtId="167" fontId="3" fillId="0" borderId="13" xfId="0" applyNumberFormat="1" applyFont="1" applyBorder="1" applyAlignment="1">
      <alignment vertical="center" wrapText="1"/>
    </xf>
    <xf numFmtId="164" fontId="3" fillId="0" borderId="14" xfId="0" applyNumberFormat="1" applyFont="1" applyBorder="1" applyAlignment="1">
      <alignment vertical="center" wrapText="1"/>
    </xf>
    <xf numFmtId="166" fontId="3" fillId="0" borderId="14" xfId="0" applyNumberFormat="1" applyFont="1" applyBorder="1" applyAlignment="1">
      <alignment horizontal="right" vertical="center" wrapText="1"/>
    </xf>
    <xf numFmtId="0" fontId="2" fillId="0" borderId="0" xfId="0" applyFont="1"/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44" fontId="3" fillId="2" borderId="14" xfId="1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164" fontId="3" fillId="2" borderId="15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44" fontId="2" fillId="0" borderId="0" xfId="1" applyFont="1"/>
    <xf numFmtId="168" fontId="3" fillId="0" borderId="22" xfId="0" applyNumberFormat="1" applyFont="1" applyBorder="1" applyAlignment="1">
      <alignment vertical="center" wrapText="1"/>
    </xf>
    <xf numFmtId="168" fontId="3" fillId="0" borderId="23" xfId="0" applyNumberFormat="1" applyFont="1" applyBorder="1" applyAlignment="1">
      <alignment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168" fontId="3" fillId="0" borderId="26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4" fontId="3" fillId="0" borderId="9" xfId="1" applyFont="1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7"/>
  <sheetViews>
    <sheetView tabSelected="1" view="pageBreakPreview" topLeftCell="C1" zoomScale="60" zoomScaleNormal="69" workbookViewId="0">
      <selection activeCell="L3" sqref="L1:L1048576"/>
    </sheetView>
  </sheetViews>
  <sheetFormatPr defaultRowHeight="14" x14ac:dyDescent="0.3"/>
  <cols>
    <col min="1" max="1" width="27.1796875" style="14" bestFit="1" customWidth="1"/>
    <col min="2" max="2" width="27.453125" style="14" customWidth="1"/>
    <col min="3" max="3" width="14.54296875" style="14" customWidth="1"/>
    <col min="4" max="4" width="16.7265625" style="14" customWidth="1"/>
    <col min="5" max="5" width="17.26953125" style="14" customWidth="1"/>
    <col min="6" max="7" width="14.54296875" style="14" customWidth="1"/>
    <col min="8" max="8" width="22.54296875" style="14" customWidth="1"/>
    <col min="9" max="9" width="21.54296875" style="14" customWidth="1"/>
    <col min="10" max="10" width="23.08984375" style="25" customWidth="1"/>
    <col min="11" max="15" width="18" style="14" customWidth="1"/>
    <col min="16" max="16" width="20.1796875" style="14" customWidth="1"/>
    <col min="17" max="17" width="23.26953125" style="14" customWidth="1"/>
    <col min="18" max="16384" width="8.7265625" style="14"/>
  </cols>
  <sheetData>
    <row r="2" spans="1:17" ht="32.5" customHeight="1" x14ac:dyDescent="0.3">
      <c r="A2" s="50" t="s">
        <v>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4" spans="1:17" ht="14.5" thickBot="1" x14ac:dyDescent="0.35"/>
    <row r="5" spans="1:17" ht="42.5" thickBot="1" x14ac:dyDescent="0.35">
      <c r="A5" s="15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  <c r="K5" s="16" t="s">
        <v>10</v>
      </c>
      <c r="L5" s="16" t="s">
        <v>11</v>
      </c>
      <c r="M5" s="16" t="s">
        <v>12</v>
      </c>
      <c r="N5" s="16" t="s">
        <v>13</v>
      </c>
      <c r="O5" s="16" t="s">
        <v>14</v>
      </c>
      <c r="P5" s="16" t="s">
        <v>15</v>
      </c>
      <c r="Q5" s="18" t="s">
        <v>16</v>
      </c>
    </row>
    <row r="6" spans="1:17" x14ac:dyDescent="0.3">
      <c r="A6" s="1" t="s">
        <v>17</v>
      </c>
      <c r="B6" s="2" t="s">
        <v>18</v>
      </c>
      <c r="C6" s="31">
        <v>12</v>
      </c>
      <c r="D6" s="31">
        <v>3</v>
      </c>
      <c r="E6" s="32"/>
      <c r="F6" s="31">
        <v>2</v>
      </c>
      <c r="G6" s="32"/>
      <c r="H6" s="31">
        <v>1</v>
      </c>
      <c r="I6" s="32"/>
      <c r="J6" s="33">
        <f>C6*((D6*E6)+(F6*G6)+(H6*I6))</f>
        <v>0</v>
      </c>
      <c r="K6" s="34">
        <v>1392</v>
      </c>
      <c r="L6" s="34">
        <v>360</v>
      </c>
      <c r="M6" s="34">
        <v>0</v>
      </c>
      <c r="N6" s="34">
        <v>0</v>
      </c>
      <c r="O6" s="34">
        <f t="shared" ref="O6:O41" si="0">SUM(K6:N6)</f>
        <v>1752</v>
      </c>
      <c r="P6" s="35"/>
      <c r="Q6" s="36">
        <f>J6+P6</f>
        <v>0</v>
      </c>
    </row>
    <row r="7" spans="1:17" x14ac:dyDescent="0.3">
      <c r="A7" s="3" t="s">
        <v>17</v>
      </c>
      <c r="B7" s="4" t="s">
        <v>19</v>
      </c>
      <c r="C7" s="37">
        <v>7</v>
      </c>
      <c r="D7" s="37">
        <v>3</v>
      </c>
      <c r="E7" s="38"/>
      <c r="F7" s="37">
        <v>2</v>
      </c>
      <c r="G7" s="38"/>
      <c r="H7" s="37">
        <v>1</v>
      </c>
      <c r="I7" s="38"/>
      <c r="J7" s="39">
        <f t="shared" ref="J7:J41" si="1">C7*((D7*E7)+(F7*G7)+(H7*I7))</f>
        <v>0</v>
      </c>
      <c r="K7" s="40">
        <v>1800</v>
      </c>
      <c r="L7" s="40">
        <v>470</v>
      </c>
      <c r="M7" s="40">
        <v>0</v>
      </c>
      <c r="N7" s="40">
        <v>0</v>
      </c>
      <c r="O7" s="40">
        <f t="shared" si="0"/>
        <v>2270</v>
      </c>
      <c r="P7" s="41"/>
      <c r="Q7" s="42">
        <f t="shared" ref="Q7:Q41" si="2">J7+P7</f>
        <v>0</v>
      </c>
    </row>
    <row r="8" spans="1:17" x14ac:dyDescent="0.3">
      <c r="A8" s="3" t="s">
        <v>20</v>
      </c>
      <c r="B8" s="4" t="s">
        <v>21</v>
      </c>
      <c r="C8" s="37">
        <v>5</v>
      </c>
      <c r="D8" s="37">
        <v>3</v>
      </c>
      <c r="E8" s="38"/>
      <c r="F8" s="37">
        <v>2</v>
      </c>
      <c r="G8" s="38"/>
      <c r="H8" s="37">
        <v>1</v>
      </c>
      <c r="I8" s="38"/>
      <c r="J8" s="39">
        <f t="shared" si="1"/>
        <v>0</v>
      </c>
      <c r="K8" s="40">
        <v>648</v>
      </c>
      <c r="L8" s="40">
        <v>108</v>
      </c>
      <c r="M8" s="40">
        <v>0</v>
      </c>
      <c r="N8" s="40">
        <v>0</v>
      </c>
      <c r="O8" s="40">
        <f t="shared" si="0"/>
        <v>756</v>
      </c>
      <c r="P8" s="41"/>
      <c r="Q8" s="42">
        <f t="shared" si="2"/>
        <v>0</v>
      </c>
    </row>
    <row r="9" spans="1:17" x14ac:dyDescent="0.3">
      <c r="A9" s="3" t="s">
        <v>20</v>
      </c>
      <c r="B9" s="4" t="s">
        <v>22</v>
      </c>
      <c r="C9" s="37">
        <v>10</v>
      </c>
      <c r="D9" s="37">
        <v>3</v>
      </c>
      <c r="E9" s="38"/>
      <c r="F9" s="37">
        <v>2</v>
      </c>
      <c r="G9" s="38"/>
      <c r="H9" s="37">
        <v>1</v>
      </c>
      <c r="I9" s="38"/>
      <c r="J9" s="39">
        <f t="shared" si="1"/>
        <v>0</v>
      </c>
      <c r="K9" s="40">
        <v>1728</v>
      </c>
      <c r="L9" s="40">
        <v>288</v>
      </c>
      <c r="M9" s="40">
        <v>0</v>
      </c>
      <c r="N9" s="40">
        <v>0</v>
      </c>
      <c r="O9" s="40">
        <f t="shared" si="0"/>
        <v>2016</v>
      </c>
      <c r="P9" s="41"/>
      <c r="Q9" s="42">
        <f t="shared" si="2"/>
        <v>0</v>
      </c>
    </row>
    <row r="10" spans="1:17" x14ac:dyDescent="0.3">
      <c r="A10" s="3" t="s">
        <v>23</v>
      </c>
      <c r="B10" s="4" t="s">
        <v>24</v>
      </c>
      <c r="C10" s="37">
        <v>3</v>
      </c>
      <c r="D10" s="37">
        <v>3</v>
      </c>
      <c r="E10" s="38"/>
      <c r="F10" s="37">
        <v>2</v>
      </c>
      <c r="G10" s="38"/>
      <c r="H10" s="37">
        <v>1</v>
      </c>
      <c r="I10" s="38"/>
      <c r="J10" s="39">
        <f t="shared" si="1"/>
        <v>0</v>
      </c>
      <c r="K10" s="40">
        <v>195</v>
      </c>
      <c r="L10" s="40">
        <v>144</v>
      </c>
      <c r="M10" s="40">
        <v>0</v>
      </c>
      <c r="N10" s="40">
        <v>0</v>
      </c>
      <c r="O10" s="40">
        <f t="shared" si="0"/>
        <v>339</v>
      </c>
      <c r="P10" s="41"/>
      <c r="Q10" s="42">
        <f t="shared" si="2"/>
        <v>0</v>
      </c>
    </row>
    <row r="11" spans="1:17" x14ac:dyDescent="0.3">
      <c r="A11" s="3" t="s">
        <v>23</v>
      </c>
      <c r="B11" s="4" t="s">
        <v>25</v>
      </c>
      <c r="C11" s="37">
        <v>10</v>
      </c>
      <c r="D11" s="37">
        <v>3</v>
      </c>
      <c r="E11" s="38"/>
      <c r="F11" s="37">
        <v>2</v>
      </c>
      <c r="G11" s="38"/>
      <c r="H11" s="37">
        <v>1</v>
      </c>
      <c r="I11" s="38"/>
      <c r="J11" s="39">
        <f t="shared" si="1"/>
        <v>0</v>
      </c>
      <c r="K11" s="40">
        <v>1560</v>
      </c>
      <c r="L11" s="40">
        <v>1152</v>
      </c>
      <c r="M11" s="40">
        <v>0</v>
      </c>
      <c r="N11" s="40">
        <v>0</v>
      </c>
      <c r="O11" s="40">
        <f t="shared" si="0"/>
        <v>2712</v>
      </c>
      <c r="P11" s="41"/>
      <c r="Q11" s="42">
        <f t="shared" si="2"/>
        <v>0</v>
      </c>
    </row>
    <row r="12" spans="1:17" x14ac:dyDescent="0.3">
      <c r="A12" s="3" t="s">
        <v>23</v>
      </c>
      <c r="B12" s="4" t="s">
        <v>26</v>
      </c>
      <c r="C12" s="37">
        <v>15</v>
      </c>
      <c r="D12" s="37">
        <v>3</v>
      </c>
      <c r="E12" s="38"/>
      <c r="F12" s="37">
        <v>2</v>
      </c>
      <c r="G12" s="38"/>
      <c r="H12" s="37">
        <v>1</v>
      </c>
      <c r="I12" s="38"/>
      <c r="J12" s="39">
        <f t="shared" si="1"/>
        <v>0</v>
      </c>
      <c r="K12" s="40">
        <v>1044</v>
      </c>
      <c r="L12" s="40">
        <v>576</v>
      </c>
      <c r="M12" s="40">
        <v>0</v>
      </c>
      <c r="N12" s="40">
        <v>0</v>
      </c>
      <c r="O12" s="40">
        <f t="shared" si="0"/>
        <v>1620</v>
      </c>
      <c r="P12" s="41"/>
      <c r="Q12" s="42">
        <f t="shared" si="2"/>
        <v>0</v>
      </c>
    </row>
    <row r="13" spans="1:17" x14ac:dyDescent="0.3">
      <c r="A13" s="3" t="s">
        <v>27</v>
      </c>
      <c r="B13" s="4" t="s">
        <v>28</v>
      </c>
      <c r="C13" s="37">
        <v>1</v>
      </c>
      <c r="D13" s="37">
        <v>3</v>
      </c>
      <c r="E13" s="38"/>
      <c r="F13" s="37">
        <v>2</v>
      </c>
      <c r="G13" s="38"/>
      <c r="H13" s="37">
        <v>1</v>
      </c>
      <c r="I13" s="38"/>
      <c r="J13" s="39">
        <f t="shared" si="1"/>
        <v>0</v>
      </c>
      <c r="K13" s="40">
        <v>1776</v>
      </c>
      <c r="L13" s="40">
        <v>720</v>
      </c>
      <c r="M13" s="40">
        <v>0</v>
      </c>
      <c r="N13" s="40">
        <v>0</v>
      </c>
      <c r="O13" s="40">
        <f t="shared" si="0"/>
        <v>2496</v>
      </c>
      <c r="P13" s="41"/>
      <c r="Q13" s="42">
        <f t="shared" si="2"/>
        <v>0</v>
      </c>
    </row>
    <row r="14" spans="1:17" x14ac:dyDescent="0.3">
      <c r="A14" s="3" t="s">
        <v>27</v>
      </c>
      <c r="B14" s="4" t="s">
        <v>29</v>
      </c>
      <c r="C14" s="37">
        <v>3</v>
      </c>
      <c r="D14" s="37">
        <v>3</v>
      </c>
      <c r="E14" s="38"/>
      <c r="F14" s="37">
        <v>2</v>
      </c>
      <c r="G14" s="38"/>
      <c r="H14" s="37">
        <v>1</v>
      </c>
      <c r="I14" s="38"/>
      <c r="J14" s="39">
        <f t="shared" si="1"/>
        <v>0</v>
      </c>
      <c r="K14" s="40">
        <v>2220</v>
      </c>
      <c r="L14" s="40">
        <v>900</v>
      </c>
      <c r="M14" s="40">
        <v>0</v>
      </c>
      <c r="N14" s="40">
        <v>0</v>
      </c>
      <c r="O14" s="40">
        <f t="shared" si="0"/>
        <v>3120</v>
      </c>
      <c r="P14" s="41"/>
      <c r="Q14" s="42">
        <f t="shared" si="2"/>
        <v>0</v>
      </c>
    </row>
    <row r="15" spans="1:17" x14ac:dyDescent="0.3">
      <c r="A15" s="3" t="s">
        <v>30</v>
      </c>
      <c r="B15" s="4" t="s">
        <v>31</v>
      </c>
      <c r="C15" s="37">
        <v>1</v>
      </c>
      <c r="D15" s="37">
        <v>3</v>
      </c>
      <c r="E15" s="38"/>
      <c r="F15" s="37">
        <v>2</v>
      </c>
      <c r="G15" s="38"/>
      <c r="H15" s="37">
        <v>1</v>
      </c>
      <c r="I15" s="38"/>
      <c r="J15" s="39">
        <f t="shared" si="1"/>
        <v>0</v>
      </c>
      <c r="K15" s="40">
        <v>180</v>
      </c>
      <c r="L15" s="40">
        <v>0</v>
      </c>
      <c r="M15" s="40">
        <v>0</v>
      </c>
      <c r="N15" s="40">
        <v>0</v>
      </c>
      <c r="O15" s="40">
        <f t="shared" si="0"/>
        <v>180</v>
      </c>
      <c r="P15" s="41"/>
      <c r="Q15" s="42">
        <f t="shared" si="2"/>
        <v>0</v>
      </c>
    </row>
    <row r="16" spans="1:17" x14ac:dyDescent="0.3">
      <c r="A16" s="3" t="s">
        <v>30</v>
      </c>
      <c r="B16" s="4" t="s">
        <v>32</v>
      </c>
      <c r="C16" s="37">
        <v>4</v>
      </c>
      <c r="D16" s="37">
        <v>3</v>
      </c>
      <c r="E16" s="38"/>
      <c r="F16" s="37">
        <v>2</v>
      </c>
      <c r="G16" s="38"/>
      <c r="H16" s="37">
        <v>1</v>
      </c>
      <c r="I16" s="38"/>
      <c r="J16" s="39">
        <f t="shared" si="1"/>
        <v>0</v>
      </c>
      <c r="K16" s="40">
        <v>264</v>
      </c>
      <c r="L16" s="40">
        <v>0</v>
      </c>
      <c r="M16" s="40">
        <v>0</v>
      </c>
      <c r="N16" s="40">
        <v>0</v>
      </c>
      <c r="O16" s="40">
        <f t="shared" si="0"/>
        <v>264</v>
      </c>
      <c r="P16" s="41"/>
      <c r="Q16" s="42">
        <f t="shared" si="2"/>
        <v>0</v>
      </c>
    </row>
    <row r="17" spans="1:17" x14ac:dyDescent="0.3">
      <c r="A17" s="3" t="s">
        <v>33</v>
      </c>
      <c r="B17" s="4" t="s">
        <v>34</v>
      </c>
      <c r="C17" s="37">
        <v>1</v>
      </c>
      <c r="D17" s="37">
        <v>3</v>
      </c>
      <c r="E17" s="38"/>
      <c r="F17" s="37">
        <v>2</v>
      </c>
      <c r="G17" s="38"/>
      <c r="H17" s="37">
        <v>1</v>
      </c>
      <c r="I17" s="38"/>
      <c r="J17" s="39">
        <f t="shared" si="1"/>
        <v>0</v>
      </c>
      <c r="K17" s="40">
        <v>120</v>
      </c>
      <c r="L17" s="40">
        <v>0</v>
      </c>
      <c r="M17" s="40">
        <v>0</v>
      </c>
      <c r="N17" s="40">
        <v>0</v>
      </c>
      <c r="O17" s="40">
        <f t="shared" si="0"/>
        <v>120</v>
      </c>
      <c r="P17" s="41"/>
      <c r="Q17" s="42">
        <f t="shared" si="2"/>
        <v>0</v>
      </c>
    </row>
    <row r="18" spans="1:17" x14ac:dyDescent="0.3">
      <c r="A18" s="3" t="s">
        <v>35</v>
      </c>
      <c r="B18" s="4" t="s">
        <v>36</v>
      </c>
      <c r="C18" s="37">
        <v>1</v>
      </c>
      <c r="D18" s="37">
        <v>3</v>
      </c>
      <c r="E18" s="38"/>
      <c r="F18" s="37">
        <v>2</v>
      </c>
      <c r="G18" s="38"/>
      <c r="H18" s="37">
        <v>1</v>
      </c>
      <c r="I18" s="38"/>
      <c r="J18" s="39">
        <f t="shared" si="1"/>
        <v>0</v>
      </c>
      <c r="K18" s="40">
        <v>135</v>
      </c>
      <c r="L18" s="40">
        <v>0</v>
      </c>
      <c r="M18" s="40">
        <v>0</v>
      </c>
      <c r="N18" s="40">
        <v>0</v>
      </c>
      <c r="O18" s="40">
        <f t="shared" si="0"/>
        <v>135</v>
      </c>
      <c r="P18" s="41"/>
      <c r="Q18" s="42">
        <f t="shared" si="2"/>
        <v>0</v>
      </c>
    </row>
    <row r="19" spans="1:17" x14ac:dyDescent="0.3">
      <c r="A19" s="3" t="s">
        <v>35</v>
      </c>
      <c r="B19" s="4" t="s">
        <v>37</v>
      </c>
      <c r="C19" s="37">
        <v>1</v>
      </c>
      <c r="D19" s="37">
        <v>3</v>
      </c>
      <c r="E19" s="38"/>
      <c r="F19" s="37">
        <v>2</v>
      </c>
      <c r="G19" s="38"/>
      <c r="H19" s="37">
        <v>1</v>
      </c>
      <c r="I19" s="38"/>
      <c r="J19" s="39">
        <f t="shared" si="1"/>
        <v>0</v>
      </c>
      <c r="K19" s="40">
        <v>138</v>
      </c>
      <c r="L19" s="40">
        <v>0</v>
      </c>
      <c r="M19" s="40">
        <v>0</v>
      </c>
      <c r="N19" s="40">
        <v>0</v>
      </c>
      <c r="O19" s="40">
        <f t="shared" si="0"/>
        <v>138</v>
      </c>
      <c r="P19" s="41"/>
      <c r="Q19" s="42">
        <f t="shared" si="2"/>
        <v>0</v>
      </c>
    </row>
    <row r="20" spans="1:17" x14ac:dyDescent="0.3">
      <c r="A20" s="3" t="s">
        <v>35</v>
      </c>
      <c r="B20" s="4" t="s">
        <v>38</v>
      </c>
      <c r="C20" s="37">
        <v>3</v>
      </c>
      <c r="D20" s="37">
        <v>3</v>
      </c>
      <c r="E20" s="38"/>
      <c r="F20" s="37">
        <v>2</v>
      </c>
      <c r="G20" s="38"/>
      <c r="H20" s="37">
        <v>1</v>
      </c>
      <c r="I20" s="38"/>
      <c r="J20" s="39">
        <f t="shared" si="1"/>
        <v>0</v>
      </c>
      <c r="K20" s="40">
        <v>666</v>
      </c>
      <c r="L20" s="40">
        <v>0</v>
      </c>
      <c r="M20" s="40">
        <v>0</v>
      </c>
      <c r="N20" s="40">
        <v>0</v>
      </c>
      <c r="O20" s="40">
        <f t="shared" si="0"/>
        <v>666</v>
      </c>
      <c r="P20" s="41"/>
      <c r="Q20" s="42">
        <f t="shared" si="2"/>
        <v>0</v>
      </c>
    </row>
    <row r="21" spans="1:17" x14ac:dyDescent="0.3">
      <c r="A21" s="3" t="s">
        <v>39</v>
      </c>
      <c r="B21" s="4" t="s">
        <v>40</v>
      </c>
      <c r="C21" s="37">
        <v>8</v>
      </c>
      <c r="D21" s="37">
        <v>3</v>
      </c>
      <c r="E21" s="38"/>
      <c r="F21" s="37">
        <v>2</v>
      </c>
      <c r="G21" s="38"/>
      <c r="H21" s="37">
        <v>1</v>
      </c>
      <c r="I21" s="38"/>
      <c r="J21" s="39">
        <f t="shared" si="1"/>
        <v>0</v>
      </c>
      <c r="K21" s="40">
        <v>1056</v>
      </c>
      <c r="L21" s="40">
        <v>0</v>
      </c>
      <c r="M21" s="40">
        <v>0</v>
      </c>
      <c r="N21" s="40">
        <v>0</v>
      </c>
      <c r="O21" s="40">
        <f t="shared" si="0"/>
        <v>1056</v>
      </c>
      <c r="P21" s="41"/>
      <c r="Q21" s="42">
        <f t="shared" si="2"/>
        <v>0</v>
      </c>
    </row>
    <row r="22" spans="1:17" x14ac:dyDescent="0.3">
      <c r="A22" s="3" t="s">
        <v>41</v>
      </c>
      <c r="B22" s="4" t="s">
        <v>42</v>
      </c>
      <c r="C22" s="37">
        <v>3</v>
      </c>
      <c r="D22" s="37">
        <v>3</v>
      </c>
      <c r="E22" s="38"/>
      <c r="F22" s="37">
        <v>2</v>
      </c>
      <c r="G22" s="38"/>
      <c r="H22" s="37">
        <v>1</v>
      </c>
      <c r="I22" s="38"/>
      <c r="J22" s="39">
        <f t="shared" si="1"/>
        <v>0</v>
      </c>
      <c r="K22" s="40">
        <v>422.4</v>
      </c>
      <c r="L22" s="40">
        <v>88</v>
      </c>
      <c r="M22" s="40">
        <v>0</v>
      </c>
      <c r="N22" s="40">
        <v>0</v>
      </c>
      <c r="O22" s="40">
        <f t="shared" si="0"/>
        <v>510.4</v>
      </c>
      <c r="P22" s="41"/>
      <c r="Q22" s="42">
        <f t="shared" si="2"/>
        <v>0</v>
      </c>
    </row>
    <row r="23" spans="1:17" x14ac:dyDescent="0.3">
      <c r="A23" s="3" t="s">
        <v>43</v>
      </c>
      <c r="B23" s="4" t="s">
        <v>44</v>
      </c>
      <c r="C23" s="37">
        <v>10</v>
      </c>
      <c r="D23" s="37">
        <v>3</v>
      </c>
      <c r="E23" s="38"/>
      <c r="F23" s="37">
        <v>2</v>
      </c>
      <c r="G23" s="38"/>
      <c r="H23" s="37">
        <v>1</v>
      </c>
      <c r="I23" s="38"/>
      <c r="J23" s="39">
        <f t="shared" si="1"/>
        <v>0</v>
      </c>
      <c r="K23" s="40">
        <v>1584</v>
      </c>
      <c r="L23" s="40">
        <v>360</v>
      </c>
      <c r="M23" s="40">
        <v>0</v>
      </c>
      <c r="N23" s="40">
        <v>0</v>
      </c>
      <c r="O23" s="40">
        <f t="shared" si="0"/>
        <v>1944</v>
      </c>
      <c r="P23" s="41"/>
      <c r="Q23" s="42">
        <f t="shared" si="2"/>
        <v>0</v>
      </c>
    </row>
    <row r="24" spans="1:17" x14ac:dyDescent="0.3">
      <c r="A24" s="3" t="s">
        <v>43</v>
      </c>
      <c r="B24" s="4" t="s">
        <v>45</v>
      </c>
      <c r="C24" s="37">
        <v>4</v>
      </c>
      <c r="D24" s="37">
        <v>3</v>
      </c>
      <c r="E24" s="38"/>
      <c r="F24" s="37">
        <v>2</v>
      </c>
      <c r="G24" s="38"/>
      <c r="H24" s="37">
        <v>1</v>
      </c>
      <c r="I24" s="38"/>
      <c r="J24" s="39">
        <f t="shared" si="1"/>
        <v>0</v>
      </c>
      <c r="K24" s="40">
        <v>792</v>
      </c>
      <c r="L24" s="40">
        <v>180</v>
      </c>
      <c r="M24" s="40">
        <v>0</v>
      </c>
      <c r="N24" s="40">
        <v>0</v>
      </c>
      <c r="O24" s="40">
        <f t="shared" si="0"/>
        <v>972</v>
      </c>
      <c r="P24" s="41"/>
      <c r="Q24" s="42">
        <f t="shared" si="2"/>
        <v>0</v>
      </c>
    </row>
    <row r="25" spans="1:17" x14ac:dyDescent="0.3">
      <c r="A25" s="3" t="s">
        <v>46</v>
      </c>
      <c r="B25" s="4" t="s">
        <v>47</v>
      </c>
      <c r="C25" s="37">
        <v>6</v>
      </c>
      <c r="D25" s="37">
        <v>3</v>
      </c>
      <c r="E25" s="38"/>
      <c r="F25" s="37">
        <v>2</v>
      </c>
      <c r="G25" s="38"/>
      <c r="H25" s="37">
        <v>1</v>
      </c>
      <c r="I25" s="38"/>
      <c r="J25" s="39">
        <f t="shared" si="1"/>
        <v>0</v>
      </c>
      <c r="K25" s="40">
        <v>792</v>
      </c>
      <c r="L25" s="40">
        <v>180</v>
      </c>
      <c r="M25" s="40">
        <v>0</v>
      </c>
      <c r="N25" s="40">
        <v>0</v>
      </c>
      <c r="O25" s="40">
        <f t="shared" si="0"/>
        <v>972</v>
      </c>
      <c r="P25" s="41"/>
      <c r="Q25" s="42">
        <f t="shared" si="2"/>
        <v>0</v>
      </c>
    </row>
    <row r="26" spans="1:17" x14ac:dyDescent="0.3">
      <c r="A26" s="3" t="s">
        <v>48</v>
      </c>
      <c r="B26" s="4" t="s">
        <v>49</v>
      </c>
      <c r="C26" s="37">
        <v>4</v>
      </c>
      <c r="D26" s="37">
        <v>3</v>
      </c>
      <c r="E26" s="38"/>
      <c r="F26" s="37">
        <v>2</v>
      </c>
      <c r="G26" s="38"/>
      <c r="H26" s="37">
        <v>1</v>
      </c>
      <c r="I26" s="38"/>
      <c r="J26" s="39">
        <f t="shared" si="1"/>
        <v>0</v>
      </c>
      <c r="K26" s="40">
        <v>816</v>
      </c>
      <c r="L26" s="40">
        <v>180</v>
      </c>
      <c r="M26" s="40">
        <v>0</v>
      </c>
      <c r="N26" s="40">
        <v>0</v>
      </c>
      <c r="O26" s="40">
        <f t="shared" si="0"/>
        <v>996</v>
      </c>
      <c r="P26" s="41"/>
      <c r="Q26" s="42">
        <f t="shared" si="2"/>
        <v>0</v>
      </c>
    </row>
    <row r="27" spans="1:17" x14ac:dyDescent="0.3">
      <c r="A27" s="5" t="s">
        <v>50</v>
      </c>
      <c r="B27" s="4" t="s">
        <v>51</v>
      </c>
      <c r="C27" s="37">
        <v>3</v>
      </c>
      <c r="D27" s="37">
        <v>3</v>
      </c>
      <c r="E27" s="38"/>
      <c r="F27" s="37">
        <v>2</v>
      </c>
      <c r="G27" s="38"/>
      <c r="H27" s="37">
        <v>1</v>
      </c>
      <c r="I27" s="38"/>
      <c r="J27" s="39">
        <f t="shared" si="1"/>
        <v>0</v>
      </c>
      <c r="K27" s="40">
        <v>600</v>
      </c>
      <c r="L27" s="40">
        <v>180</v>
      </c>
      <c r="M27" s="40">
        <v>0</v>
      </c>
      <c r="N27" s="40">
        <v>0</v>
      </c>
      <c r="O27" s="40">
        <f t="shared" si="0"/>
        <v>780</v>
      </c>
      <c r="P27" s="41"/>
      <c r="Q27" s="42">
        <f t="shared" si="2"/>
        <v>0</v>
      </c>
    </row>
    <row r="28" spans="1:17" x14ac:dyDescent="0.3">
      <c r="A28" s="5" t="s">
        <v>50</v>
      </c>
      <c r="B28" s="4" t="s">
        <v>52</v>
      </c>
      <c r="C28" s="37">
        <v>0</v>
      </c>
      <c r="D28" s="37">
        <v>3</v>
      </c>
      <c r="E28" s="38"/>
      <c r="F28" s="37">
        <v>2</v>
      </c>
      <c r="G28" s="38"/>
      <c r="H28" s="37">
        <v>1</v>
      </c>
      <c r="I28" s="38"/>
      <c r="J28" s="39">
        <f t="shared" si="1"/>
        <v>0</v>
      </c>
      <c r="K28" s="40">
        <v>420</v>
      </c>
      <c r="L28" s="40">
        <v>100</v>
      </c>
      <c r="M28" s="40">
        <v>0</v>
      </c>
      <c r="N28" s="40">
        <v>0</v>
      </c>
      <c r="O28" s="40">
        <f t="shared" si="0"/>
        <v>520</v>
      </c>
      <c r="P28" s="41"/>
      <c r="Q28" s="42">
        <f t="shared" si="2"/>
        <v>0</v>
      </c>
    </row>
    <row r="29" spans="1:17" x14ac:dyDescent="0.3">
      <c r="A29" s="3" t="s">
        <v>53</v>
      </c>
      <c r="B29" s="4" t="s">
        <v>54</v>
      </c>
      <c r="C29" s="37">
        <v>8</v>
      </c>
      <c r="D29" s="37">
        <v>3</v>
      </c>
      <c r="E29" s="38"/>
      <c r="F29" s="37">
        <v>2</v>
      </c>
      <c r="G29" s="38"/>
      <c r="H29" s="37">
        <v>1</v>
      </c>
      <c r="I29" s="38"/>
      <c r="J29" s="39">
        <f t="shared" si="1"/>
        <v>0</v>
      </c>
      <c r="K29" s="40">
        <v>1296</v>
      </c>
      <c r="L29" s="40">
        <v>376</v>
      </c>
      <c r="M29" s="40">
        <v>0</v>
      </c>
      <c r="N29" s="40">
        <v>0</v>
      </c>
      <c r="O29" s="40">
        <f t="shared" si="0"/>
        <v>1672</v>
      </c>
      <c r="P29" s="41"/>
      <c r="Q29" s="42">
        <f t="shared" si="2"/>
        <v>0</v>
      </c>
    </row>
    <row r="30" spans="1:17" x14ac:dyDescent="0.3">
      <c r="A30" s="3" t="s">
        <v>55</v>
      </c>
      <c r="B30" s="4" t="s">
        <v>56</v>
      </c>
      <c r="C30" s="37">
        <v>4</v>
      </c>
      <c r="D30" s="37">
        <v>3</v>
      </c>
      <c r="E30" s="38"/>
      <c r="F30" s="37">
        <v>2</v>
      </c>
      <c r="G30" s="38"/>
      <c r="H30" s="37">
        <v>1</v>
      </c>
      <c r="I30" s="38"/>
      <c r="J30" s="39">
        <f t="shared" si="1"/>
        <v>0</v>
      </c>
      <c r="K30" s="40">
        <v>552</v>
      </c>
      <c r="L30" s="40">
        <v>180</v>
      </c>
      <c r="M30" s="40">
        <v>0</v>
      </c>
      <c r="N30" s="40">
        <v>0</v>
      </c>
      <c r="O30" s="40">
        <f t="shared" si="0"/>
        <v>732</v>
      </c>
      <c r="P30" s="41"/>
      <c r="Q30" s="42">
        <f t="shared" si="2"/>
        <v>0</v>
      </c>
    </row>
    <row r="31" spans="1:17" x14ac:dyDescent="0.3">
      <c r="A31" s="3" t="s">
        <v>57</v>
      </c>
      <c r="B31" s="4" t="s">
        <v>58</v>
      </c>
      <c r="C31" s="37">
        <v>9</v>
      </c>
      <c r="D31" s="37">
        <v>3</v>
      </c>
      <c r="E31" s="38"/>
      <c r="F31" s="37">
        <v>2</v>
      </c>
      <c r="G31" s="38"/>
      <c r="H31" s="37">
        <v>1</v>
      </c>
      <c r="I31" s="38"/>
      <c r="J31" s="39">
        <f t="shared" si="1"/>
        <v>0</v>
      </c>
      <c r="K31" s="40">
        <v>648</v>
      </c>
      <c r="L31" s="40">
        <v>0</v>
      </c>
      <c r="M31" s="40">
        <v>0</v>
      </c>
      <c r="N31" s="40">
        <v>0</v>
      </c>
      <c r="O31" s="40">
        <f t="shared" si="0"/>
        <v>648</v>
      </c>
      <c r="P31" s="41"/>
      <c r="Q31" s="42">
        <f t="shared" si="2"/>
        <v>0</v>
      </c>
    </row>
    <row r="32" spans="1:17" x14ac:dyDescent="0.3">
      <c r="A32" s="3" t="s">
        <v>59</v>
      </c>
      <c r="B32" s="4" t="s">
        <v>60</v>
      </c>
      <c r="C32" s="37">
        <v>2</v>
      </c>
      <c r="D32" s="37">
        <v>3</v>
      </c>
      <c r="E32" s="38"/>
      <c r="F32" s="37">
        <v>2</v>
      </c>
      <c r="G32" s="38"/>
      <c r="H32" s="37">
        <v>1</v>
      </c>
      <c r="I32" s="38"/>
      <c r="J32" s="39">
        <f t="shared" si="1"/>
        <v>0</v>
      </c>
      <c r="K32" s="40">
        <v>180</v>
      </c>
      <c r="L32" s="40">
        <v>0</v>
      </c>
      <c r="M32" s="40">
        <v>0</v>
      </c>
      <c r="N32" s="40">
        <v>0</v>
      </c>
      <c r="O32" s="40">
        <f t="shared" si="0"/>
        <v>180</v>
      </c>
      <c r="P32" s="41"/>
      <c r="Q32" s="42">
        <f t="shared" si="2"/>
        <v>0</v>
      </c>
    </row>
    <row r="33" spans="1:17" x14ac:dyDescent="0.3">
      <c r="A33" s="3" t="s">
        <v>59</v>
      </c>
      <c r="B33" s="4" t="s">
        <v>61</v>
      </c>
      <c r="C33" s="37">
        <v>3</v>
      </c>
      <c r="D33" s="37">
        <v>3</v>
      </c>
      <c r="E33" s="38"/>
      <c r="F33" s="37">
        <v>2</v>
      </c>
      <c r="G33" s="38"/>
      <c r="H33" s="37">
        <v>1</v>
      </c>
      <c r="I33" s="38"/>
      <c r="J33" s="39">
        <f t="shared" si="1"/>
        <v>0</v>
      </c>
      <c r="K33" s="40">
        <v>1122</v>
      </c>
      <c r="L33" s="40">
        <v>0</v>
      </c>
      <c r="M33" s="40">
        <v>0</v>
      </c>
      <c r="N33" s="40">
        <v>0</v>
      </c>
      <c r="O33" s="40">
        <f t="shared" si="0"/>
        <v>1122</v>
      </c>
      <c r="P33" s="41"/>
      <c r="Q33" s="42">
        <f t="shared" si="2"/>
        <v>0</v>
      </c>
    </row>
    <row r="34" spans="1:17" x14ac:dyDescent="0.3">
      <c r="A34" s="3" t="s">
        <v>62</v>
      </c>
      <c r="B34" s="4" t="s">
        <v>63</v>
      </c>
      <c r="C34" s="37">
        <v>2</v>
      </c>
      <c r="D34" s="37">
        <v>3</v>
      </c>
      <c r="E34" s="38"/>
      <c r="F34" s="37">
        <v>2</v>
      </c>
      <c r="G34" s="38"/>
      <c r="H34" s="37">
        <v>1</v>
      </c>
      <c r="I34" s="38"/>
      <c r="J34" s="39">
        <f t="shared" si="1"/>
        <v>0</v>
      </c>
      <c r="K34" s="40">
        <v>180</v>
      </c>
      <c r="L34" s="40">
        <v>32</v>
      </c>
      <c r="M34" s="40">
        <v>0</v>
      </c>
      <c r="N34" s="40">
        <v>0</v>
      </c>
      <c r="O34" s="40">
        <f t="shared" si="0"/>
        <v>212</v>
      </c>
      <c r="P34" s="41"/>
      <c r="Q34" s="42">
        <f t="shared" si="2"/>
        <v>0</v>
      </c>
    </row>
    <row r="35" spans="1:17" x14ac:dyDescent="0.3">
      <c r="A35" s="3" t="s">
        <v>64</v>
      </c>
      <c r="B35" s="4" t="s">
        <v>65</v>
      </c>
      <c r="C35" s="37">
        <v>3</v>
      </c>
      <c r="D35" s="37">
        <v>3</v>
      </c>
      <c r="E35" s="38"/>
      <c r="F35" s="37">
        <v>2</v>
      </c>
      <c r="G35" s="38"/>
      <c r="H35" s="37">
        <v>1</v>
      </c>
      <c r="I35" s="38"/>
      <c r="J35" s="39">
        <f t="shared" si="1"/>
        <v>0</v>
      </c>
      <c r="K35" s="40">
        <v>153</v>
      </c>
      <c r="L35" s="40">
        <v>51</v>
      </c>
      <c r="M35" s="40">
        <v>0</v>
      </c>
      <c r="N35" s="40">
        <v>0</v>
      </c>
      <c r="O35" s="40">
        <f t="shared" si="0"/>
        <v>204</v>
      </c>
      <c r="P35" s="41"/>
      <c r="Q35" s="42">
        <f t="shared" si="2"/>
        <v>0</v>
      </c>
    </row>
    <row r="36" spans="1:17" x14ac:dyDescent="0.3">
      <c r="A36" s="3" t="s">
        <v>66</v>
      </c>
      <c r="B36" s="4" t="s">
        <v>67</v>
      </c>
      <c r="C36" s="37">
        <v>5</v>
      </c>
      <c r="D36" s="37">
        <v>3</v>
      </c>
      <c r="E36" s="38"/>
      <c r="F36" s="37">
        <v>2</v>
      </c>
      <c r="G36" s="38"/>
      <c r="H36" s="37">
        <v>1</v>
      </c>
      <c r="I36" s="38"/>
      <c r="J36" s="39">
        <f t="shared" si="1"/>
        <v>0</v>
      </c>
      <c r="K36" s="40">
        <v>594</v>
      </c>
      <c r="L36" s="40">
        <v>48</v>
      </c>
      <c r="M36" s="40">
        <v>0</v>
      </c>
      <c r="N36" s="40">
        <v>0</v>
      </c>
      <c r="O36" s="40">
        <f t="shared" si="0"/>
        <v>642</v>
      </c>
      <c r="P36" s="41"/>
      <c r="Q36" s="42">
        <f t="shared" si="2"/>
        <v>0</v>
      </c>
    </row>
    <row r="37" spans="1:17" x14ac:dyDescent="0.3">
      <c r="A37" s="3" t="s">
        <v>68</v>
      </c>
      <c r="B37" s="4" t="s">
        <v>69</v>
      </c>
      <c r="C37" s="37">
        <v>5</v>
      </c>
      <c r="D37" s="37">
        <v>3</v>
      </c>
      <c r="E37" s="38"/>
      <c r="F37" s="37">
        <v>2</v>
      </c>
      <c r="G37" s="38"/>
      <c r="H37" s="37">
        <v>1</v>
      </c>
      <c r="I37" s="38"/>
      <c r="J37" s="39">
        <f t="shared" si="1"/>
        <v>0</v>
      </c>
      <c r="K37" s="40">
        <v>1110</v>
      </c>
      <c r="L37" s="40">
        <v>80</v>
      </c>
      <c r="M37" s="40">
        <v>0</v>
      </c>
      <c r="N37" s="40">
        <v>0</v>
      </c>
      <c r="O37" s="40">
        <f t="shared" si="0"/>
        <v>1190</v>
      </c>
      <c r="P37" s="41"/>
      <c r="Q37" s="42">
        <f t="shared" si="2"/>
        <v>0</v>
      </c>
    </row>
    <row r="38" spans="1:17" x14ac:dyDescent="0.3">
      <c r="A38" s="3" t="s">
        <v>68</v>
      </c>
      <c r="B38" s="4" t="s">
        <v>70</v>
      </c>
      <c r="C38" s="37">
        <v>7</v>
      </c>
      <c r="D38" s="37">
        <v>3</v>
      </c>
      <c r="E38" s="38"/>
      <c r="F38" s="37">
        <v>2</v>
      </c>
      <c r="G38" s="38"/>
      <c r="H38" s="37">
        <v>1</v>
      </c>
      <c r="I38" s="38"/>
      <c r="J38" s="39">
        <f t="shared" si="1"/>
        <v>0</v>
      </c>
      <c r="K38" s="40">
        <v>1554</v>
      </c>
      <c r="L38" s="40">
        <v>112</v>
      </c>
      <c r="M38" s="40">
        <v>0</v>
      </c>
      <c r="N38" s="40">
        <v>0</v>
      </c>
      <c r="O38" s="40">
        <f t="shared" si="0"/>
        <v>1666</v>
      </c>
      <c r="P38" s="41"/>
      <c r="Q38" s="42">
        <f t="shared" si="2"/>
        <v>0</v>
      </c>
    </row>
    <row r="39" spans="1:17" x14ac:dyDescent="0.3">
      <c r="A39" s="3" t="s">
        <v>71</v>
      </c>
      <c r="B39" s="4" t="s">
        <v>72</v>
      </c>
      <c r="C39" s="37">
        <v>1</v>
      </c>
      <c r="D39" s="37">
        <v>3</v>
      </c>
      <c r="E39" s="38"/>
      <c r="F39" s="37">
        <v>2</v>
      </c>
      <c r="G39" s="38"/>
      <c r="H39" s="37">
        <v>1</v>
      </c>
      <c r="I39" s="38"/>
      <c r="J39" s="39">
        <f t="shared" si="1"/>
        <v>0</v>
      </c>
      <c r="K39" s="40">
        <v>0</v>
      </c>
      <c r="L39" s="40">
        <v>0</v>
      </c>
      <c r="M39" s="40">
        <v>0</v>
      </c>
      <c r="N39" s="40">
        <v>0</v>
      </c>
      <c r="O39" s="40">
        <f t="shared" si="0"/>
        <v>0</v>
      </c>
      <c r="P39" s="41"/>
      <c r="Q39" s="42">
        <f t="shared" si="2"/>
        <v>0</v>
      </c>
    </row>
    <row r="40" spans="1:17" x14ac:dyDescent="0.3">
      <c r="A40" s="3" t="s">
        <v>73</v>
      </c>
      <c r="B40" s="4" t="s">
        <v>74</v>
      </c>
      <c r="C40" s="37">
        <v>25</v>
      </c>
      <c r="D40" s="37">
        <v>3</v>
      </c>
      <c r="E40" s="38"/>
      <c r="F40" s="37">
        <v>2</v>
      </c>
      <c r="G40" s="38"/>
      <c r="H40" s="37">
        <v>1</v>
      </c>
      <c r="I40" s="38"/>
      <c r="J40" s="39">
        <f t="shared" si="1"/>
        <v>0</v>
      </c>
      <c r="K40" s="40">
        <v>0</v>
      </c>
      <c r="L40" s="40">
        <v>0</v>
      </c>
      <c r="M40" s="40">
        <v>0</v>
      </c>
      <c r="N40" s="40">
        <v>0</v>
      </c>
      <c r="O40" s="40">
        <f t="shared" si="0"/>
        <v>0</v>
      </c>
      <c r="P40" s="41"/>
      <c r="Q40" s="42">
        <f t="shared" si="2"/>
        <v>0</v>
      </c>
    </row>
    <row r="41" spans="1:17" ht="14.5" thickBot="1" x14ac:dyDescent="0.35">
      <c r="A41" s="6" t="s">
        <v>75</v>
      </c>
      <c r="B41" s="7" t="s">
        <v>76</v>
      </c>
      <c r="C41" s="43">
        <v>8</v>
      </c>
      <c r="D41" s="44">
        <v>3</v>
      </c>
      <c r="E41" s="45"/>
      <c r="F41" s="44">
        <v>2</v>
      </c>
      <c r="G41" s="45"/>
      <c r="H41" s="44">
        <v>1</v>
      </c>
      <c r="I41" s="45"/>
      <c r="J41" s="46">
        <f t="shared" si="1"/>
        <v>0</v>
      </c>
      <c r="K41" s="47">
        <v>0</v>
      </c>
      <c r="L41" s="47">
        <v>0</v>
      </c>
      <c r="M41" s="47">
        <v>0</v>
      </c>
      <c r="N41" s="47">
        <v>0</v>
      </c>
      <c r="O41" s="47">
        <f t="shared" si="0"/>
        <v>0</v>
      </c>
      <c r="P41" s="48"/>
      <c r="Q41" s="49">
        <f t="shared" si="2"/>
        <v>0</v>
      </c>
    </row>
    <row r="42" spans="1:17" ht="14.5" thickBot="1" x14ac:dyDescent="0.35">
      <c r="A42" s="8"/>
      <c r="B42" s="9"/>
      <c r="C42" s="10"/>
      <c r="D42" s="11"/>
      <c r="E42" s="12">
        <f t="shared" ref="E42:I42" si="3">SUM(E6:E41)</f>
        <v>0</v>
      </c>
      <c r="F42" s="12"/>
      <c r="G42" s="12">
        <f t="shared" si="3"/>
        <v>0</v>
      </c>
      <c r="H42" s="12"/>
      <c r="I42" s="12">
        <f t="shared" si="3"/>
        <v>0</v>
      </c>
      <c r="J42" s="17">
        <f>SUM(J6:J41)</f>
        <v>0</v>
      </c>
      <c r="K42" s="13"/>
      <c r="L42" s="13"/>
      <c r="M42" s="13"/>
      <c r="N42" s="13"/>
      <c r="O42" s="13"/>
      <c r="P42" s="20">
        <f t="shared" ref="P42:Q42" si="4">SUM(P6:P41)</f>
        <v>0</v>
      </c>
      <c r="Q42" s="19">
        <f t="shared" si="4"/>
        <v>0</v>
      </c>
    </row>
    <row r="44" spans="1:17" ht="14.5" thickBot="1" x14ac:dyDescent="0.35"/>
    <row r="45" spans="1:17" ht="31" x14ac:dyDescent="0.3">
      <c r="A45" s="23" t="s">
        <v>78</v>
      </c>
      <c r="B45" s="24"/>
      <c r="C45" s="24"/>
      <c r="D45" s="24"/>
      <c r="E45" s="24"/>
      <c r="F45" s="24"/>
      <c r="G45" s="24"/>
      <c r="H45" s="26">
        <f>J42</f>
        <v>0</v>
      </c>
    </row>
    <row r="46" spans="1:17" ht="15.5" customHeight="1" thickBot="1" x14ac:dyDescent="0.35">
      <c r="A46" s="21" t="s">
        <v>79</v>
      </c>
      <c r="B46" s="22"/>
      <c r="C46" s="22"/>
      <c r="D46" s="22"/>
      <c r="E46" s="22"/>
      <c r="F46" s="22"/>
      <c r="G46" s="22"/>
      <c r="H46" s="27">
        <f>P42</f>
        <v>0</v>
      </c>
    </row>
    <row r="47" spans="1:17" ht="16.5" thickTop="1" thickBot="1" x14ac:dyDescent="0.35">
      <c r="A47" s="28" t="s">
        <v>80</v>
      </c>
      <c r="B47" s="29"/>
      <c r="C47" s="29"/>
      <c r="D47" s="29"/>
      <c r="E47" s="29"/>
      <c r="F47" s="29"/>
      <c r="G47" s="29"/>
      <c r="H47" s="30">
        <f>Q42</f>
        <v>0</v>
      </c>
    </row>
  </sheetData>
  <mergeCells count="1">
    <mergeCell ref="A2:Q2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Kits and Lubricants</vt:lpstr>
      <vt:lpstr>'Service Kits and Lubricants'!Print_Area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Melokuhle Buthelezi</dc:creator>
  <cp:lastModifiedBy>Nombuso Mahlangu</cp:lastModifiedBy>
  <dcterms:created xsi:type="dcterms:W3CDTF">2015-06-05T18:17:20Z</dcterms:created>
  <dcterms:modified xsi:type="dcterms:W3CDTF">2026-07-30T14:38:07Z</dcterms:modified>
</cp:coreProperties>
</file>